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投标报价测算表" sheetId="1" r:id="rId1"/>
  </sheets>
  <definedNames>
    <definedName name="_xlnm._FilterDatabase" localSheetId="0" hidden="1">投标报价测算表!$A$2:$G$105</definedName>
    <definedName name="_xlnm.Print_Area" localSheetId="0">投标报价测算表!$A$1:$G$105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<sst xmlns="http://schemas.openxmlformats.org/spreadsheetml/2006/main" count="512" uniqueCount="211">
  <si>
    <t>投标报价测算表</t>
  </si>
  <si>
    <t>序号</t>
  </si>
  <si>
    <t>费用说明</t>
  </si>
  <si>
    <t>测算公式</t>
  </si>
  <si>
    <t>单价（元/年）</t>
  </si>
  <si>
    <t>数量（人、项或辆）</t>
  </si>
  <si>
    <t>年费用（元）</t>
  </si>
  <si>
    <t>备注</t>
  </si>
  <si>
    <t>一</t>
  </si>
  <si>
    <t>人工费</t>
  </si>
  <si>
    <t>/</t>
  </si>
  <si>
    <t>自行报价</t>
  </si>
  <si>
    <t>1.1+1.2+……+1.9</t>
  </si>
  <si>
    <t>工资</t>
  </si>
  <si>
    <t>1.1.1+1.1.2</t>
  </si>
  <si>
    <t>1.1.1</t>
  </si>
  <si>
    <t>一线环卫工人工资</t>
  </si>
  <si>
    <t>一线环卫工人工资不低于25896元/人·年</t>
  </si>
  <si>
    <t>《劳动法》、闽建管【2019】1号文，闽人社发【2021】148号文，实行“五工二休”制</t>
  </si>
  <si>
    <t>1.1.2</t>
  </si>
  <si>
    <t>驾驶员工资</t>
  </si>
  <si>
    <t>驾驶员工资不低于72000元/人·年</t>
  </si>
  <si>
    <t>岗位津贴</t>
  </si>
  <si>
    <t>不低于2610元/人·年</t>
  </si>
  <si>
    <t>《劳动法》、闽建管【2019】1号文</t>
  </si>
  <si>
    <t>高温补贴</t>
  </si>
  <si>
    <t>不低于1300元/人·年</t>
  </si>
  <si>
    <t>《劳动法》、闽人社发〔2019〕3号</t>
  </si>
  <si>
    <t>节假日加班补贴</t>
  </si>
  <si>
    <t>1.4.1+1.4.2</t>
  </si>
  <si>
    <t>1.4.1</t>
  </si>
  <si>
    <t>一线环卫工人加班补贴</t>
  </si>
  <si>
    <t>不低于（年工资÷261工作日×11天×3倍）≈3275元</t>
  </si>
  <si>
    <t>《劳动法》</t>
  </si>
  <si>
    <t>1.4.2</t>
  </si>
  <si>
    <t>驾驶员工资加班补贴</t>
  </si>
  <si>
    <t>不低于（年工资÷261工作日×11天×3倍）≈9104元</t>
  </si>
  <si>
    <t>规费（五险一金）</t>
  </si>
  <si>
    <t>1.5.1+1.5.2+……1.5.5</t>
  </si>
  <si>
    <t>1.5.1</t>
  </si>
  <si>
    <t>养老保险</t>
  </si>
  <si>
    <t>最低缴费基数为3300元，企业承担比例为16%，528元/人•月</t>
  </si>
  <si>
    <t>宁德市养老保险缴费基数(2023.07起)</t>
  </si>
  <si>
    <t>1.5.2</t>
  </si>
  <si>
    <t>医疗保险(含生育保险)</t>
  </si>
  <si>
    <t>最低缴费基数为4212元，企业承担比例为8.5%，358.02元/人•月</t>
  </si>
  <si>
    <t>闽医保【2023】64号文</t>
  </si>
  <si>
    <t>1.5.3</t>
  </si>
  <si>
    <t>失业保险</t>
  </si>
  <si>
    <t>最低缴费基数为3300元，企业承担比例为0.5%，16.5元/人•月</t>
  </si>
  <si>
    <t>闽人社文【2024】4号文（2024.01起）</t>
  </si>
  <si>
    <t>1.5.4</t>
  </si>
  <si>
    <t>工伤保险</t>
  </si>
  <si>
    <t>最低缴费基数为4212元，企业承担比例为0.4%，16.85元/人•月</t>
  </si>
  <si>
    <t>1.5.5</t>
  </si>
  <si>
    <t>住房公积金</t>
  </si>
  <si>
    <t>最低83元/人•月</t>
  </si>
  <si>
    <t>宁公积金【2023】13号文</t>
  </si>
  <si>
    <t>节日福利</t>
  </si>
  <si>
    <t>不低于1000元/人•年</t>
  </si>
  <si>
    <t>环卫工人节500元/人，春节500元/人。</t>
  </si>
  <si>
    <t>意外伤害险</t>
  </si>
  <si>
    <t>保费不低于300元/人•年</t>
  </si>
  <si>
    <t>体检费</t>
  </si>
  <si>
    <t>不低于300元/人•年</t>
  </si>
  <si>
    <t>劳保用品费</t>
  </si>
  <si>
    <t>不低于750元/人•年</t>
  </si>
  <si>
    <t>二</t>
  </si>
  <si>
    <t>工具及材料费</t>
  </si>
  <si>
    <t>三</t>
  </si>
  <si>
    <t>机械使用费</t>
  </si>
  <si>
    <t>3.1+3.2+……+3.13</t>
  </si>
  <si>
    <t>3吨垃圾车(含餐厨垃圾车)</t>
  </si>
  <si>
    <t>3.1.1+3.1.2+……3.1.4</t>
  </si>
  <si>
    <t>3.1.1</t>
  </si>
  <si>
    <t>折旧费或租赁费</t>
  </si>
  <si>
    <t>折旧费或租赁费单价不低于17500元/辆·年</t>
  </si>
  <si>
    <t>3.1.2</t>
  </si>
  <si>
    <t>维修费</t>
  </si>
  <si>
    <t>包含日常维修，轮胎更换等费用。</t>
  </si>
  <si>
    <t>3.1.3</t>
  </si>
  <si>
    <t>保险及年检费</t>
  </si>
  <si>
    <t>不低于11000元/年·辆</t>
  </si>
  <si>
    <t>每年一次年检；保险项目：第三者责任险、交强险、车损险。</t>
  </si>
  <si>
    <t>3.1.4</t>
  </si>
  <si>
    <t>燃油费或电费</t>
  </si>
  <si>
    <t>4吨垃圾车</t>
  </si>
  <si>
    <t>3.2.1+3.2.2+……3.2.4</t>
  </si>
  <si>
    <t>3.2.1</t>
  </si>
  <si>
    <t>折旧费或租赁费单价不低于20625元/辆·年</t>
  </si>
  <si>
    <t>3.2.2</t>
  </si>
  <si>
    <t>3.2.3</t>
  </si>
  <si>
    <t>年检及保险费</t>
  </si>
  <si>
    <t>3.2.4</t>
  </si>
  <si>
    <t>8吨扫地王</t>
  </si>
  <si>
    <t>3.3.1+3.3.2+……3.2.5</t>
  </si>
  <si>
    <t>3.3.1</t>
  </si>
  <si>
    <t>折旧费或租赁费单价不低于24000元/辆·年</t>
  </si>
  <si>
    <t>3.3.2</t>
  </si>
  <si>
    <t>3.3.3</t>
  </si>
  <si>
    <t>不低于11800元/年·辆</t>
  </si>
  <si>
    <t>3.3.4</t>
  </si>
  <si>
    <t>3.3.5</t>
  </si>
  <si>
    <t>水费</t>
  </si>
  <si>
    <t>5吨扫地王</t>
  </si>
  <si>
    <t>3.4.1+3.4.2+……3.4.5</t>
  </si>
  <si>
    <t>3.4.1</t>
  </si>
  <si>
    <t>折旧费或租赁费单价不低于20000元/辆·年</t>
  </si>
  <si>
    <t>3.4.2</t>
  </si>
  <si>
    <t>3.4.3</t>
  </si>
  <si>
    <t>3.4.4</t>
  </si>
  <si>
    <t>3.4.5</t>
  </si>
  <si>
    <t>小型电动扫地车</t>
  </si>
  <si>
    <t>3.5.1+3.5.2+……3.5.5</t>
  </si>
  <si>
    <t>3.5.1</t>
  </si>
  <si>
    <t>折旧费或租赁费单价不低于12750元/辆·年</t>
  </si>
  <si>
    <t>3.5.2</t>
  </si>
  <si>
    <t>3.5.3</t>
  </si>
  <si>
    <t>不低于5100元/年·辆</t>
  </si>
  <si>
    <t>3.5.4</t>
  </si>
  <si>
    <t>电费</t>
  </si>
  <si>
    <t>3.5.5</t>
  </si>
  <si>
    <t>15吨洒水车</t>
  </si>
  <si>
    <t>3.6.1+3.6.2+……3.6.5</t>
  </si>
  <si>
    <t>3.6.1</t>
  </si>
  <si>
    <t>折旧费或租赁费单价不低于27750元/辆·年</t>
  </si>
  <si>
    <t>3.6.2</t>
  </si>
  <si>
    <t>3.6.3</t>
  </si>
  <si>
    <t>3.6.4</t>
  </si>
  <si>
    <t>3.6.5</t>
  </si>
  <si>
    <t>3吨路面养护车
（小高压冲洗车）</t>
  </si>
  <si>
    <t>3.7.1+3.7.2+……3.7.5</t>
  </si>
  <si>
    <t>3.7.1</t>
  </si>
  <si>
    <t>折旧费或租赁费单价不低于13500元/辆·年</t>
  </si>
  <si>
    <t>3.7.2</t>
  </si>
  <si>
    <t>3.7.3</t>
  </si>
  <si>
    <t>3.7.4</t>
  </si>
  <si>
    <t>3.7.5</t>
  </si>
  <si>
    <t>平板自卸车</t>
  </si>
  <si>
    <t>3.8.1+3.8.2+……3.8.4</t>
  </si>
  <si>
    <t>3.8.1</t>
  </si>
  <si>
    <t>折旧费或租赁费单价不低于11000元/辆·年</t>
  </si>
  <si>
    <t>3.8.2</t>
  </si>
  <si>
    <t>3.8.3</t>
  </si>
  <si>
    <t>3.8.4</t>
  </si>
  <si>
    <t>6T雾炮车</t>
  </si>
  <si>
    <t>3.9.1+3.9.2+……3.9.5</t>
  </si>
  <si>
    <t>3.9.1</t>
  </si>
  <si>
    <t>3.9.2</t>
  </si>
  <si>
    <t>3.9.3</t>
  </si>
  <si>
    <t>3.9.4</t>
  </si>
  <si>
    <t>3.9.5</t>
  </si>
  <si>
    <t>5T吸污车</t>
  </si>
  <si>
    <t>3.10.1+3.10.2+……3.10.4</t>
  </si>
  <si>
    <t>3.10.1</t>
  </si>
  <si>
    <t>折旧费或租赁费单价不低于16500元/辆·年</t>
  </si>
  <si>
    <t>3.10.2</t>
  </si>
  <si>
    <t>3.10.3</t>
  </si>
  <si>
    <t>3.10.4</t>
  </si>
  <si>
    <t>皮卡车</t>
  </si>
  <si>
    <t>3.11.1+3.11.2+……3.11.4</t>
  </si>
  <si>
    <t>3.11.1</t>
  </si>
  <si>
    <t>折旧费或租赁费单价不低于15000元/辆·年</t>
  </si>
  <si>
    <t>3.11.2</t>
  </si>
  <si>
    <t>3.11.3</t>
  </si>
  <si>
    <t>3.11.4</t>
  </si>
  <si>
    <t>4吨钩臂垃圾车</t>
  </si>
  <si>
    <t>3.12.1+3.12.2+……3.12.4</t>
  </si>
  <si>
    <t>3.12.1</t>
  </si>
  <si>
    <t>折旧费或租赁费单价不低于25000元/辆·年</t>
  </si>
  <si>
    <t>3.12.2</t>
  </si>
  <si>
    <t>3.12.3</t>
  </si>
  <si>
    <t>3.12.4</t>
  </si>
  <si>
    <t>电动三轮车</t>
  </si>
  <si>
    <t>3.13.1+3.13.2+……3.13.4</t>
  </si>
  <si>
    <t>3.13.1</t>
  </si>
  <si>
    <t>折旧费或租赁费单价不低于900元/辆·年</t>
  </si>
  <si>
    <t>3.13.2</t>
  </si>
  <si>
    <t>3.13.3</t>
  </si>
  <si>
    <t>保险费</t>
  </si>
  <si>
    <t>3.13.4</t>
  </si>
  <si>
    <t>四</t>
  </si>
  <si>
    <t>垃圾容器成本</t>
  </si>
  <si>
    <t>塑料垃圾桶240L</t>
  </si>
  <si>
    <t>①城区1562只；②村庄418只</t>
  </si>
  <si>
    <t>五</t>
  </si>
  <si>
    <t>附属作业</t>
  </si>
  <si>
    <t>固定报价</t>
  </si>
  <si>
    <t>5.1+5.2+……5.4</t>
  </si>
  <si>
    <t>公厕运维管理</t>
  </si>
  <si>
    <t>公厕51座（其中城区有25座公厕、村庄26座公厕）。</t>
  </si>
  <si>
    <t>企事业垃圾清运</t>
  </si>
  <si>
    <t>旧城区企事业单位的垃圾清运。</t>
  </si>
  <si>
    <t>无主建筑垃圾
装潢垃圾清运</t>
  </si>
  <si>
    <t>清理新、旧城区的无主垃圾、建筑垃圾</t>
  </si>
  <si>
    <t>大件垃圾清运</t>
  </si>
  <si>
    <t>六</t>
  </si>
  <si>
    <t>企业管理费</t>
  </si>
  <si>
    <t>（一+二+……+五）×费率</t>
  </si>
  <si>
    <t>含项目经理等管理人员的工资、社保、福利及办公费、差旅交通费、办公固定资产使用费等。《福建省城市道路清扫保洁作业指导价》</t>
  </si>
  <si>
    <t>七</t>
  </si>
  <si>
    <t>利润</t>
  </si>
  <si>
    <t>（一+二+……+六）×费率</t>
  </si>
  <si>
    <t>《福建省城市道路清扫保洁作业指导价》</t>
  </si>
  <si>
    <t>八</t>
  </si>
  <si>
    <t>税金</t>
  </si>
  <si>
    <t>（一+二+……+七）×税率</t>
  </si>
  <si>
    <t>税率不低于6.6%，否则否决其投标</t>
  </si>
  <si>
    <t>九</t>
  </si>
  <si>
    <t>总计</t>
  </si>
  <si>
    <t>一+二+……+七+八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</si>
</sst>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9">
    <font>
      <sz val="12"/>
      <name val="宋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8"/>
      <name val="Microsoft JhengHei"/>
      <charset val="134"/>
    </font>
    <font>
      <b/>
      <sz val="11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3" fontId="2" fillId="0" borderId="0" xfId="1" applyFont="1" applyFill="1" applyBorder="1" applyAlignment="1">
      <alignment vertical="center"/>
    </xf>
    <xf numFmtId="43" fontId="2" fillId="0" borderId="0" xfId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3" fontId="6" fillId="0" borderId="4" xfId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43" fontId="7" fillId="0" borderId="4" xfId="1" applyFont="1" applyFill="1" applyBorder="1" applyAlignment="1">
      <alignment horizontal="center" vertical="center" wrapText="1"/>
    </xf>
    <xf numFmtId="1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" fontId="7" fillId="0" borderId="4" xfId="0" applyNumberFormat="1" applyFont="1" applyFill="1" applyBorder="1" applyAlignment="1">
      <alignment horizontal="center" vertical="center" shrinkToFit="1"/>
    </xf>
    <xf numFmtId="1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shrinkToFit="1"/>
    </xf>
    <xf numFmtId="176" fontId="7" fillId="0" borderId="4" xfId="0" applyNumberFormat="1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center" vertical="center" shrinkToFit="1"/>
    </xf>
    <xf numFmtId="1" fontId="6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0" fontId="2" fillId="0" borderId="0" xfId="3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 quotePrefix="1">
      <alignment horizontal="center" vertical="center" shrinkToFit="1"/>
    </xf>
    <xf numFmtId="176" fontId="6" fillId="0" borderId="4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0"/>
  <sheetViews>
    <sheetView tabSelected="1" zoomScale="70" zoomScaleNormal="70" workbookViewId="0">
      <pane ySplit="2" topLeftCell="A3" activePane="bottomLeft" state="frozen"/>
      <selection/>
      <selection pane="bottomLeft" activeCell="K13" sqref="K13"/>
    </sheetView>
  </sheetViews>
  <sheetFormatPr defaultColWidth="8.33333333333333" defaultRowHeight="14" outlineLevelCol="6"/>
  <cols>
    <col min="1" max="1" width="8.33333333333333" style="2"/>
    <col min="2" max="2" width="21.1666666666667" style="2" customWidth="1"/>
    <col min="3" max="3" width="44.4166666666667" style="2" customWidth="1"/>
    <col min="4" max="4" width="12.1666666666667" style="3" customWidth="1"/>
    <col min="5" max="5" width="12.6666666666667" style="2" customWidth="1"/>
    <col min="6" max="6" width="18.4166666666667" style="4" customWidth="1"/>
    <col min="7" max="7" width="49.25" style="2" customWidth="1"/>
    <col min="8" max="16384" width="8.33333333333333" style="5"/>
  </cols>
  <sheetData>
    <row r="1" ht="29" customHeight="1" spans="1:7">
      <c r="A1" s="6" t="s">
        <v>0</v>
      </c>
      <c r="B1" s="7"/>
      <c r="C1" s="7"/>
      <c r="D1" s="7"/>
      <c r="E1" s="7"/>
      <c r="F1" s="7"/>
      <c r="G1" s="8"/>
    </row>
    <row r="2" ht="30" customHeight="1" spans="1:7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0" t="s">
        <v>6</v>
      </c>
      <c r="G2" s="9" t="s">
        <v>7</v>
      </c>
    </row>
    <row r="3" ht="30" customHeight="1" spans="1:7">
      <c r="A3" s="9" t="s">
        <v>8</v>
      </c>
      <c r="B3" s="9" t="s">
        <v>9</v>
      </c>
      <c r="C3" s="9"/>
      <c r="D3" s="10" t="s">
        <v>10</v>
      </c>
      <c r="E3" s="10" t="s">
        <v>10</v>
      </c>
      <c r="F3" s="10" t="s">
        <v>11</v>
      </c>
      <c r="G3" s="11" t="s">
        <v>12</v>
      </c>
    </row>
    <row r="4" s="1" customFormat="1" ht="30" customHeight="1" spans="1:7">
      <c r="A4" s="9">
        <v>1.1</v>
      </c>
      <c r="B4" s="9" t="s">
        <v>13</v>
      </c>
      <c r="C4" s="9"/>
      <c r="D4" s="10" t="s">
        <v>10</v>
      </c>
      <c r="E4" s="10" t="s">
        <v>10</v>
      </c>
      <c r="F4" s="10" t="s">
        <v>11</v>
      </c>
      <c r="G4" s="11" t="s">
        <v>14</v>
      </c>
    </row>
    <row r="5" ht="30" customHeight="1" spans="1:7">
      <c r="A5" s="12" t="s">
        <v>15</v>
      </c>
      <c r="B5" s="12" t="s">
        <v>16</v>
      </c>
      <c r="C5" s="12" t="s">
        <v>17</v>
      </c>
      <c r="D5" s="13" t="s">
        <v>11</v>
      </c>
      <c r="E5" s="14">
        <v>190</v>
      </c>
      <c r="F5" s="13" t="s">
        <v>11</v>
      </c>
      <c r="G5" s="15" t="s">
        <v>18</v>
      </c>
    </row>
    <row r="6" ht="30" customHeight="1" spans="1:7">
      <c r="A6" s="12" t="s">
        <v>19</v>
      </c>
      <c r="B6" s="12" t="s">
        <v>20</v>
      </c>
      <c r="C6" s="12" t="s">
        <v>21</v>
      </c>
      <c r="D6" s="13" t="s">
        <v>11</v>
      </c>
      <c r="E6" s="16">
        <f>ROUNDUP(61*1.2,0)</f>
        <v>74</v>
      </c>
      <c r="F6" s="13" t="s">
        <v>11</v>
      </c>
      <c r="G6" s="15" t="s">
        <v>18</v>
      </c>
    </row>
    <row r="7" s="1" customFormat="1" ht="25.5" customHeight="1" spans="1:7">
      <c r="A7" s="9">
        <v>1.2</v>
      </c>
      <c r="B7" s="9" t="s">
        <v>22</v>
      </c>
      <c r="C7" s="9" t="s">
        <v>23</v>
      </c>
      <c r="D7" s="10" t="s">
        <v>11</v>
      </c>
      <c r="E7" s="17">
        <f>E5+E6</f>
        <v>264</v>
      </c>
      <c r="F7" s="10" t="s">
        <v>11</v>
      </c>
      <c r="G7" s="11" t="s">
        <v>24</v>
      </c>
    </row>
    <row r="8" s="1" customFormat="1" ht="25.5" customHeight="1" spans="1:7">
      <c r="A8" s="9">
        <v>1.3</v>
      </c>
      <c r="B8" s="9" t="s">
        <v>25</v>
      </c>
      <c r="C8" s="18" t="s">
        <v>26</v>
      </c>
      <c r="D8" s="10" t="s">
        <v>11</v>
      </c>
      <c r="E8" s="17">
        <f>E7</f>
        <v>264</v>
      </c>
      <c r="F8" s="10" t="s">
        <v>11</v>
      </c>
      <c r="G8" s="11" t="s">
        <v>27</v>
      </c>
    </row>
    <row r="9" s="1" customFormat="1" ht="30" customHeight="1" spans="1:7">
      <c r="A9" s="9">
        <v>1.4</v>
      </c>
      <c r="B9" s="9" t="s">
        <v>28</v>
      </c>
      <c r="C9" s="9"/>
      <c r="D9" s="10" t="s">
        <v>10</v>
      </c>
      <c r="E9" s="10" t="s">
        <v>10</v>
      </c>
      <c r="F9" s="10" t="s">
        <v>11</v>
      </c>
      <c r="G9" s="11" t="s">
        <v>29</v>
      </c>
    </row>
    <row r="10" ht="30" customHeight="1" spans="1:7">
      <c r="A10" s="12" t="s">
        <v>30</v>
      </c>
      <c r="B10" s="12" t="s">
        <v>31</v>
      </c>
      <c r="C10" s="12" t="s">
        <v>32</v>
      </c>
      <c r="D10" s="13" t="s">
        <v>11</v>
      </c>
      <c r="E10" s="16">
        <f>E5</f>
        <v>190</v>
      </c>
      <c r="F10" s="13" t="s">
        <v>11</v>
      </c>
      <c r="G10" s="15" t="s">
        <v>33</v>
      </c>
    </row>
    <row r="11" ht="30" customHeight="1" spans="1:7">
      <c r="A11" s="12" t="s">
        <v>34</v>
      </c>
      <c r="B11" s="12" t="s">
        <v>35</v>
      </c>
      <c r="C11" s="12" t="s">
        <v>36</v>
      </c>
      <c r="D11" s="13" t="s">
        <v>11</v>
      </c>
      <c r="E11" s="16">
        <f>E6</f>
        <v>74</v>
      </c>
      <c r="F11" s="13" t="s">
        <v>11</v>
      </c>
      <c r="G11" s="15" t="s">
        <v>33</v>
      </c>
    </row>
    <row r="12" s="1" customFormat="1" ht="30" customHeight="1" spans="1:7">
      <c r="A12" s="9">
        <v>1.5</v>
      </c>
      <c r="B12" s="18" t="s">
        <v>37</v>
      </c>
      <c r="C12" s="9"/>
      <c r="D12" s="10" t="s">
        <v>10</v>
      </c>
      <c r="E12" s="10" t="s">
        <v>10</v>
      </c>
      <c r="F12" s="10" t="s">
        <v>11</v>
      </c>
      <c r="G12" s="11" t="s">
        <v>38</v>
      </c>
    </row>
    <row r="13" ht="30" customHeight="1" spans="1:7">
      <c r="A13" s="12" t="s">
        <v>39</v>
      </c>
      <c r="B13" s="12" t="s">
        <v>40</v>
      </c>
      <c r="C13" s="12" t="s">
        <v>41</v>
      </c>
      <c r="D13" s="13" t="s">
        <v>11</v>
      </c>
      <c r="E13" s="16">
        <f>E7</f>
        <v>264</v>
      </c>
      <c r="F13" s="13" t="s">
        <v>11</v>
      </c>
      <c r="G13" s="15" t="s">
        <v>42</v>
      </c>
    </row>
    <row r="14" ht="30" customHeight="1" spans="1:7">
      <c r="A14" s="12" t="s">
        <v>43</v>
      </c>
      <c r="B14" s="12" t="s">
        <v>44</v>
      </c>
      <c r="C14" s="12" t="s">
        <v>45</v>
      </c>
      <c r="D14" s="13" t="s">
        <v>11</v>
      </c>
      <c r="E14" s="16">
        <f>E13</f>
        <v>264</v>
      </c>
      <c r="F14" s="13" t="s">
        <v>11</v>
      </c>
      <c r="G14" s="15" t="s">
        <v>46</v>
      </c>
    </row>
    <row r="15" ht="30" customHeight="1" spans="1:7">
      <c r="A15" s="12" t="s">
        <v>47</v>
      </c>
      <c r="B15" s="12" t="s">
        <v>48</v>
      </c>
      <c r="C15" s="12" t="s">
        <v>49</v>
      </c>
      <c r="D15" s="13" t="s">
        <v>11</v>
      </c>
      <c r="E15" s="16">
        <f t="shared" ref="E15:E17" si="0">E14</f>
        <v>264</v>
      </c>
      <c r="F15" s="13" t="s">
        <v>11</v>
      </c>
      <c r="G15" s="15" t="s">
        <v>50</v>
      </c>
    </row>
    <row r="16" ht="30" customHeight="1" spans="1:7">
      <c r="A16" s="12" t="s">
        <v>51</v>
      </c>
      <c r="B16" s="12" t="s">
        <v>52</v>
      </c>
      <c r="C16" s="12" t="s">
        <v>53</v>
      </c>
      <c r="D16" s="13" t="s">
        <v>11</v>
      </c>
      <c r="E16" s="16">
        <f t="shared" si="0"/>
        <v>264</v>
      </c>
      <c r="F16" s="13" t="s">
        <v>11</v>
      </c>
      <c r="G16" s="15" t="s">
        <v>50</v>
      </c>
    </row>
    <row r="17" ht="30" customHeight="1" spans="1:7">
      <c r="A17" s="12" t="s">
        <v>54</v>
      </c>
      <c r="B17" s="12" t="s">
        <v>55</v>
      </c>
      <c r="C17" s="12" t="s">
        <v>56</v>
      </c>
      <c r="D17" s="13" t="s">
        <v>11</v>
      </c>
      <c r="E17" s="16">
        <f t="shared" si="0"/>
        <v>264</v>
      </c>
      <c r="F17" s="13" t="s">
        <v>11</v>
      </c>
      <c r="G17" s="15" t="s">
        <v>57</v>
      </c>
    </row>
    <row r="18" s="1" customFormat="1" ht="30" customHeight="1" spans="1:7">
      <c r="A18" s="9">
        <v>1.6</v>
      </c>
      <c r="B18" s="9" t="s">
        <v>58</v>
      </c>
      <c r="C18" s="9" t="s">
        <v>59</v>
      </c>
      <c r="D18" s="10" t="s">
        <v>11</v>
      </c>
      <c r="E18" s="17">
        <f>E19</f>
        <v>264</v>
      </c>
      <c r="F18" s="10" t="s">
        <v>11</v>
      </c>
      <c r="G18" s="11" t="s">
        <v>60</v>
      </c>
    </row>
    <row r="19" s="1" customFormat="1" ht="30" customHeight="1" spans="1:7">
      <c r="A19" s="9">
        <v>1.7</v>
      </c>
      <c r="B19" s="9" t="s">
        <v>61</v>
      </c>
      <c r="C19" s="9" t="s">
        <v>62</v>
      </c>
      <c r="D19" s="10" t="s">
        <v>11</v>
      </c>
      <c r="E19" s="17">
        <f>E17</f>
        <v>264</v>
      </c>
      <c r="F19" s="10" t="s">
        <v>11</v>
      </c>
      <c r="G19" s="11"/>
    </row>
    <row r="20" s="1" customFormat="1" ht="30" customHeight="1" spans="1:7">
      <c r="A20" s="9">
        <v>1.8</v>
      </c>
      <c r="B20" s="9" t="s">
        <v>63</v>
      </c>
      <c r="C20" s="9" t="s">
        <v>64</v>
      </c>
      <c r="D20" s="10" t="s">
        <v>11</v>
      </c>
      <c r="E20" s="17">
        <f>E19</f>
        <v>264</v>
      </c>
      <c r="F20" s="10" t="s">
        <v>11</v>
      </c>
      <c r="G20" s="11"/>
    </row>
    <row r="21" s="1" customFormat="1" ht="30" customHeight="1" spans="1:7">
      <c r="A21" s="9">
        <v>1.9</v>
      </c>
      <c r="B21" s="9" t="s">
        <v>65</v>
      </c>
      <c r="C21" s="9" t="s">
        <v>66</v>
      </c>
      <c r="D21" s="10" t="s">
        <v>11</v>
      </c>
      <c r="E21" s="17">
        <f>E20</f>
        <v>264</v>
      </c>
      <c r="F21" s="10" t="s">
        <v>11</v>
      </c>
      <c r="G21" s="11"/>
    </row>
    <row r="22" s="1" customFormat="1" ht="30" customHeight="1" spans="1:7">
      <c r="A22" s="9" t="s">
        <v>67</v>
      </c>
      <c r="B22" s="9" t="s">
        <v>68</v>
      </c>
      <c r="C22" s="9"/>
      <c r="D22" s="13" t="s">
        <v>11</v>
      </c>
      <c r="E22" s="17">
        <v>1</v>
      </c>
      <c r="F22" s="10" t="s">
        <v>11</v>
      </c>
      <c r="G22" s="11"/>
    </row>
    <row r="23" ht="30" customHeight="1" spans="1:7">
      <c r="A23" s="9" t="s">
        <v>69</v>
      </c>
      <c r="B23" s="9" t="s">
        <v>70</v>
      </c>
      <c r="C23" s="9"/>
      <c r="D23" s="10" t="s">
        <v>10</v>
      </c>
      <c r="E23" s="10" t="s">
        <v>10</v>
      </c>
      <c r="F23" s="10" t="s">
        <v>11</v>
      </c>
      <c r="G23" s="11" t="s">
        <v>71</v>
      </c>
    </row>
    <row r="24" s="1" customFormat="1" ht="30" customHeight="1" spans="1:7">
      <c r="A24" s="19">
        <v>3.1</v>
      </c>
      <c r="B24" s="9" t="s">
        <v>72</v>
      </c>
      <c r="C24" s="9"/>
      <c r="D24" s="10" t="s">
        <v>10</v>
      </c>
      <c r="E24" s="10" t="s">
        <v>10</v>
      </c>
      <c r="F24" s="10" t="s">
        <v>11</v>
      </c>
      <c r="G24" s="11" t="s">
        <v>73</v>
      </c>
    </row>
    <row r="25" ht="34" customHeight="1" spans="1:7">
      <c r="A25" s="30" t="s">
        <v>74</v>
      </c>
      <c r="B25" s="12" t="s">
        <v>75</v>
      </c>
      <c r="C25" s="12" t="s">
        <v>76</v>
      </c>
      <c r="D25" s="13" t="s">
        <v>11</v>
      </c>
      <c r="E25" s="16">
        <v>14</v>
      </c>
      <c r="F25" s="13" t="s">
        <v>11</v>
      </c>
      <c r="G25" s="15"/>
    </row>
    <row r="26" ht="30" customHeight="1" spans="1:7">
      <c r="A26" s="30" t="s">
        <v>77</v>
      </c>
      <c r="B26" s="12" t="s">
        <v>78</v>
      </c>
      <c r="C26" s="12"/>
      <c r="D26" s="13" t="s">
        <v>11</v>
      </c>
      <c r="E26" s="16">
        <f>E25</f>
        <v>14</v>
      </c>
      <c r="F26" s="13" t="s">
        <v>11</v>
      </c>
      <c r="G26" s="21" t="s">
        <v>79</v>
      </c>
    </row>
    <row r="27" ht="30" customHeight="1" spans="1:7">
      <c r="A27" s="30" t="s">
        <v>80</v>
      </c>
      <c r="B27" s="12" t="s">
        <v>81</v>
      </c>
      <c r="C27" s="12" t="s">
        <v>82</v>
      </c>
      <c r="D27" s="13" t="s">
        <v>11</v>
      </c>
      <c r="E27" s="16">
        <f t="shared" ref="E27:E28" si="1">E26</f>
        <v>14</v>
      </c>
      <c r="F27" s="13" t="s">
        <v>11</v>
      </c>
      <c r="G27" s="15" t="s">
        <v>83</v>
      </c>
    </row>
    <row r="28" ht="30" customHeight="1" spans="1:7">
      <c r="A28" s="30" t="s">
        <v>84</v>
      </c>
      <c r="B28" s="12" t="s">
        <v>85</v>
      </c>
      <c r="C28" s="12"/>
      <c r="D28" s="13" t="s">
        <v>11</v>
      </c>
      <c r="E28" s="16">
        <f t="shared" si="1"/>
        <v>14</v>
      </c>
      <c r="F28" s="13" t="s">
        <v>11</v>
      </c>
      <c r="G28" s="15"/>
    </row>
    <row r="29" s="1" customFormat="1" ht="30" customHeight="1" spans="1:7">
      <c r="A29" s="19">
        <v>3.2</v>
      </c>
      <c r="B29" s="9" t="s">
        <v>86</v>
      </c>
      <c r="C29" s="9"/>
      <c r="D29" s="10" t="s">
        <v>10</v>
      </c>
      <c r="E29" s="10" t="s">
        <v>10</v>
      </c>
      <c r="F29" s="10" t="s">
        <v>11</v>
      </c>
      <c r="G29" s="11" t="s">
        <v>87</v>
      </c>
    </row>
    <row r="30" ht="30" customHeight="1" spans="1:7">
      <c r="A30" s="30" t="s">
        <v>88</v>
      </c>
      <c r="B30" s="12" t="s">
        <v>75</v>
      </c>
      <c r="C30" s="12" t="s">
        <v>89</v>
      </c>
      <c r="D30" s="13" t="s">
        <v>11</v>
      </c>
      <c r="E30" s="16">
        <v>8</v>
      </c>
      <c r="F30" s="13" t="s">
        <v>11</v>
      </c>
      <c r="G30" s="15"/>
    </row>
    <row r="31" ht="30" customHeight="1" spans="1:7">
      <c r="A31" s="30" t="s">
        <v>90</v>
      </c>
      <c r="B31" s="12" t="s">
        <v>78</v>
      </c>
      <c r="C31" s="12"/>
      <c r="D31" s="13" t="s">
        <v>11</v>
      </c>
      <c r="E31" s="16">
        <f>E30</f>
        <v>8</v>
      </c>
      <c r="F31" s="13" t="s">
        <v>11</v>
      </c>
      <c r="G31" s="21" t="s">
        <v>79</v>
      </c>
    </row>
    <row r="32" ht="30" customHeight="1" spans="1:7">
      <c r="A32" s="30" t="s">
        <v>91</v>
      </c>
      <c r="B32" s="12" t="s">
        <v>92</v>
      </c>
      <c r="C32" s="12" t="s">
        <v>82</v>
      </c>
      <c r="D32" s="13" t="s">
        <v>11</v>
      </c>
      <c r="E32" s="16">
        <f t="shared" ref="E32:E33" si="2">E31</f>
        <v>8</v>
      </c>
      <c r="F32" s="13" t="s">
        <v>11</v>
      </c>
      <c r="G32" s="15" t="s">
        <v>83</v>
      </c>
    </row>
    <row r="33" ht="30" customHeight="1" spans="1:7">
      <c r="A33" s="30" t="s">
        <v>93</v>
      </c>
      <c r="B33" s="12" t="s">
        <v>85</v>
      </c>
      <c r="C33" s="12"/>
      <c r="D33" s="13" t="s">
        <v>11</v>
      </c>
      <c r="E33" s="16">
        <f t="shared" si="2"/>
        <v>8</v>
      </c>
      <c r="F33" s="13" t="s">
        <v>11</v>
      </c>
      <c r="G33" s="15"/>
    </row>
    <row r="34" s="1" customFormat="1" ht="30" customHeight="1" spans="1:7">
      <c r="A34" s="19">
        <v>3.3</v>
      </c>
      <c r="B34" s="9" t="s">
        <v>94</v>
      </c>
      <c r="C34" s="9"/>
      <c r="D34" s="10" t="s">
        <v>10</v>
      </c>
      <c r="E34" s="10" t="s">
        <v>10</v>
      </c>
      <c r="F34" s="10" t="s">
        <v>11</v>
      </c>
      <c r="G34" s="11" t="s">
        <v>95</v>
      </c>
    </row>
    <row r="35" ht="30" customHeight="1" spans="1:7">
      <c r="A35" s="30" t="s">
        <v>96</v>
      </c>
      <c r="B35" s="12" t="s">
        <v>75</v>
      </c>
      <c r="C35" s="12" t="s">
        <v>97</v>
      </c>
      <c r="D35" s="13" t="s">
        <v>11</v>
      </c>
      <c r="E35" s="16">
        <v>4</v>
      </c>
      <c r="F35" s="13" t="s">
        <v>11</v>
      </c>
      <c r="G35" s="15"/>
    </row>
    <row r="36" ht="30" customHeight="1" spans="1:7">
      <c r="A36" s="30" t="s">
        <v>98</v>
      </c>
      <c r="B36" s="12" t="s">
        <v>78</v>
      </c>
      <c r="C36" s="12"/>
      <c r="D36" s="13" t="s">
        <v>11</v>
      </c>
      <c r="E36" s="16">
        <f>E35</f>
        <v>4</v>
      </c>
      <c r="F36" s="13" t="s">
        <v>11</v>
      </c>
      <c r="G36" s="21" t="s">
        <v>79</v>
      </c>
    </row>
    <row r="37" ht="30" customHeight="1" spans="1:7">
      <c r="A37" s="30" t="s">
        <v>99</v>
      </c>
      <c r="B37" s="12" t="s">
        <v>92</v>
      </c>
      <c r="C37" s="12" t="s">
        <v>100</v>
      </c>
      <c r="D37" s="13" t="s">
        <v>11</v>
      </c>
      <c r="E37" s="16">
        <f t="shared" ref="E37:E39" si="3">E36</f>
        <v>4</v>
      </c>
      <c r="F37" s="13" t="s">
        <v>11</v>
      </c>
      <c r="G37" s="15" t="s">
        <v>83</v>
      </c>
    </row>
    <row r="38" ht="30" customHeight="1" spans="1:7">
      <c r="A38" s="30" t="s">
        <v>101</v>
      </c>
      <c r="B38" s="12" t="s">
        <v>85</v>
      </c>
      <c r="C38" s="12"/>
      <c r="D38" s="13" t="s">
        <v>11</v>
      </c>
      <c r="E38" s="16">
        <f t="shared" si="3"/>
        <v>4</v>
      </c>
      <c r="F38" s="13" t="s">
        <v>11</v>
      </c>
      <c r="G38" s="15"/>
    </row>
    <row r="39" ht="30" customHeight="1" spans="1:7">
      <c r="A39" s="30" t="s">
        <v>102</v>
      </c>
      <c r="B39" s="12" t="s">
        <v>103</v>
      </c>
      <c r="C39" s="12"/>
      <c r="D39" s="13" t="s">
        <v>11</v>
      </c>
      <c r="E39" s="16">
        <f t="shared" si="3"/>
        <v>4</v>
      </c>
      <c r="F39" s="13" t="s">
        <v>11</v>
      </c>
      <c r="G39" s="15"/>
    </row>
    <row r="40" s="1" customFormat="1" ht="30" customHeight="1" spans="1:7">
      <c r="A40" s="19">
        <v>3.4</v>
      </c>
      <c r="B40" s="9" t="s">
        <v>104</v>
      </c>
      <c r="C40" s="9"/>
      <c r="D40" s="10" t="s">
        <v>10</v>
      </c>
      <c r="E40" s="10" t="s">
        <v>10</v>
      </c>
      <c r="F40" s="10" t="s">
        <v>11</v>
      </c>
      <c r="G40" s="11" t="s">
        <v>105</v>
      </c>
    </row>
    <row r="41" ht="30" customHeight="1" spans="1:7">
      <c r="A41" s="30" t="s">
        <v>106</v>
      </c>
      <c r="B41" s="12" t="s">
        <v>75</v>
      </c>
      <c r="C41" s="12" t="s">
        <v>107</v>
      </c>
      <c r="D41" s="13" t="s">
        <v>11</v>
      </c>
      <c r="E41" s="16">
        <v>4</v>
      </c>
      <c r="F41" s="13" t="s">
        <v>11</v>
      </c>
      <c r="G41" s="15"/>
    </row>
    <row r="42" ht="30" customHeight="1" spans="1:7">
      <c r="A42" s="30" t="s">
        <v>108</v>
      </c>
      <c r="B42" s="12" t="s">
        <v>78</v>
      </c>
      <c r="C42" s="12"/>
      <c r="D42" s="13" t="s">
        <v>11</v>
      </c>
      <c r="E42" s="16">
        <f>E41</f>
        <v>4</v>
      </c>
      <c r="F42" s="13" t="s">
        <v>11</v>
      </c>
      <c r="G42" s="21" t="s">
        <v>79</v>
      </c>
    </row>
    <row r="43" ht="30" customHeight="1" spans="1:7">
      <c r="A43" s="30" t="s">
        <v>109</v>
      </c>
      <c r="B43" s="12" t="s">
        <v>92</v>
      </c>
      <c r="C43" s="12" t="s">
        <v>100</v>
      </c>
      <c r="D43" s="13" t="s">
        <v>11</v>
      </c>
      <c r="E43" s="16">
        <f t="shared" ref="E43:E45" si="4">E42</f>
        <v>4</v>
      </c>
      <c r="F43" s="13" t="s">
        <v>11</v>
      </c>
      <c r="G43" s="15" t="s">
        <v>83</v>
      </c>
    </row>
    <row r="44" ht="30" customHeight="1" spans="1:7">
      <c r="A44" s="30" t="s">
        <v>110</v>
      </c>
      <c r="B44" s="12" t="s">
        <v>85</v>
      </c>
      <c r="C44" s="12"/>
      <c r="D44" s="13" t="s">
        <v>11</v>
      </c>
      <c r="E44" s="16">
        <f t="shared" si="4"/>
        <v>4</v>
      </c>
      <c r="F44" s="13" t="s">
        <v>11</v>
      </c>
      <c r="G44" s="15"/>
    </row>
    <row r="45" ht="30" customHeight="1" spans="1:7">
      <c r="A45" s="30" t="s">
        <v>111</v>
      </c>
      <c r="B45" s="12" t="s">
        <v>103</v>
      </c>
      <c r="C45" s="12"/>
      <c r="D45" s="13" t="s">
        <v>11</v>
      </c>
      <c r="E45" s="16">
        <f t="shared" si="4"/>
        <v>4</v>
      </c>
      <c r="F45" s="13" t="s">
        <v>11</v>
      </c>
      <c r="G45" s="15"/>
    </row>
    <row r="46" s="1" customFormat="1" ht="30" customHeight="1" spans="1:7">
      <c r="A46" s="19">
        <v>3.5</v>
      </c>
      <c r="B46" s="9" t="s">
        <v>112</v>
      </c>
      <c r="C46" s="9"/>
      <c r="D46" s="10" t="s">
        <v>10</v>
      </c>
      <c r="E46" s="10" t="s">
        <v>10</v>
      </c>
      <c r="F46" s="10" t="s">
        <v>11</v>
      </c>
      <c r="G46" s="11" t="s">
        <v>113</v>
      </c>
    </row>
    <row r="47" ht="30" customHeight="1" spans="1:7">
      <c r="A47" s="30" t="s">
        <v>114</v>
      </c>
      <c r="B47" s="12" t="s">
        <v>75</v>
      </c>
      <c r="C47" s="12" t="s">
        <v>115</v>
      </c>
      <c r="D47" s="13" t="s">
        <v>11</v>
      </c>
      <c r="E47" s="16">
        <v>12</v>
      </c>
      <c r="F47" s="13" t="s">
        <v>11</v>
      </c>
      <c r="G47" s="15"/>
    </row>
    <row r="48" ht="30" customHeight="1" spans="1:7">
      <c r="A48" s="30" t="s">
        <v>116</v>
      </c>
      <c r="B48" s="12" t="s">
        <v>78</v>
      </c>
      <c r="C48" s="12"/>
      <c r="D48" s="13" t="s">
        <v>11</v>
      </c>
      <c r="E48" s="16">
        <f>E47</f>
        <v>12</v>
      </c>
      <c r="F48" s="13" t="s">
        <v>11</v>
      </c>
      <c r="G48" s="21" t="s">
        <v>79</v>
      </c>
    </row>
    <row r="49" ht="30" customHeight="1" spans="1:7">
      <c r="A49" s="30" t="s">
        <v>117</v>
      </c>
      <c r="B49" s="12" t="s">
        <v>92</v>
      </c>
      <c r="C49" s="12" t="s">
        <v>118</v>
      </c>
      <c r="D49" s="13" t="s">
        <v>11</v>
      </c>
      <c r="E49" s="16">
        <f t="shared" ref="E49:E51" si="5">E48</f>
        <v>12</v>
      </c>
      <c r="F49" s="13" t="s">
        <v>11</v>
      </c>
      <c r="G49" s="15" t="s">
        <v>83</v>
      </c>
    </row>
    <row r="50" ht="30" customHeight="1" spans="1:7">
      <c r="A50" s="30" t="s">
        <v>119</v>
      </c>
      <c r="B50" s="12" t="s">
        <v>120</v>
      </c>
      <c r="C50" s="12"/>
      <c r="D50" s="13" t="s">
        <v>11</v>
      </c>
      <c r="E50" s="16">
        <f t="shared" si="5"/>
        <v>12</v>
      </c>
      <c r="F50" s="13" t="s">
        <v>11</v>
      </c>
      <c r="G50" s="15"/>
    </row>
    <row r="51" ht="30" customHeight="1" spans="1:7">
      <c r="A51" s="30" t="s">
        <v>121</v>
      </c>
      <c r="B51" s="12" t="s">
        <v>103</v>
      </c>
      <c r="C51" s="12"/>
      <c r="D51" s="13" t="s">
        <v>11</v>
      </c>
      <c r="E51" s="16">
        <f t="shared" si="5"/>
        <v>12</v>
      </c>
      <c r="F51" s="13" t="s">
        <v>11</v>
      </c>
      <c r="G51" s="15"/>
    </row>
    <row r="52" s="1" customFormat="1" ht="30" customHeight="1" spans="1:7">
      <c r="A52" s="19">
        <v>3.6</v>
      </c>
      <c r="B52" s="9" t="s">
        <v>122</v>
      </c>
      <c r="C52" s="9"/>
      <c r="D52" s="10" t="s">
        <v>10</v>
      </c>
      <c r="E52" s="10" t="s">
        <v>10</v>
      </c>
      <c r="F52" s="10" t="s">
        <v>11</v>
      </c>
      <c r="G52" s="11" t="s">
        <v>123</v>
      </c>
    </row>
    <row r="53" ht="30" customHeight="1" spans="1:7">
      <c r="A53" s="30" t="s">
        <v>124</v>
      </c>
      <c r="B53" s="12" t="s">
        <v>75</v>
      </c>
      <c r="C53" s="12" t="s">
        <v>125</v>
      </c>
      <c r="D53" s="13" t="s">
        <v>11</v>
      </c>
      <c r="E53" s="16">
        <v>4</v>
      </c>
      <c r="F53" s="13" t="s">
        <v>11</v>
      </c>
      <c r="G53" s="15"/>
    </row>
    <row r="54" ht="30" customHeight="1" spans="1:7">
      <c r="A54" s="30" t="s">
        <v>126</v>
      </c>
      <c r="B54" s="12" t="s">
        <v>78</v>
      </c>
      <c r="C54" s="12"/>
      <c r="D54" s="13" t="s">
        <v>11</v>
      </c>
      <c r="E54" s="16">
        <f>E53</f>
        <v>4</v>
      </c>
      <c r="F54" s="13" t="s">
        <v>11</v>
      </c>
      <c r="G54" s="21" t="s">
        <v>79</v>
      </c>
    </row>
    <row r="55" ht="30" customHeight="1" spans="1:7">
      <c r="A55" s="30" t="s">
        <v>127</v>
      </c>
      <c r="B55" s="12" t="s">
        <v>92</v>
      </c>
      <c r="C55" s="12" t="s">
        <v>100</v>
      </c>
      <c r="D55" s="13" t="s">
        <v>11</v>
      </c>
      <c r="E55" s="16">
        <f t="shared" ref="E55:E57" si="6">E54</f>
        <v>4</v>
      </c>
      <c r="F55" s="13" t="s">
        <v>11</v>
      </c>
      <c r="G55" s="15" t="s">
        <v>83</v>
      </c>
    </row>
    <row r="56" ht="30" customHeight="1" spans="1:7">
      <c r="A56" s="30" t="s">
        <v>128</v>
      </c>
      <c r="B56" s="12" t="s">
        <v>85</v>
      </c>
      <c r="C56" s="12"/>
      <c r="D56" s="13" t="s">
        <v>11</v>
      </c>
      <c r="E56" s="16">
        <f t="shared" si="6"/>
        <v>4</v>
      </c>
      <c r="F56" s="13" t="s">
        <v>11</v>
      </c>
      <c r="G56" s="15"/>
    </row>
    <row r="57" ht="30" customHeight="1" spans="1:7">
      <c r="A57" s="30" t="s">
        <v>129</v>
      </c>
      <c r="B57" s="12" t="s">
        <v>103</v>
      </c>
      <c r="C57" s="12"/>
      <c r="D57" s="13" t="s">
        <v>11</v>
      </c>
      <c r="E57" s="16">
        <f t="shared" si="6"/>
        <v>4</v>
      </c>
      <c r="F57" s="13" t="s">
        <v>11</v>
      </c>
      <c r="G57" s="15"/>
    </row>
    <row r="58" s="1" customFormat="1" ht="30" customHeight="1" spans="1:7">
      <c r="A58" s="19">
        <v>3.7</v>
      </c>
      <c r="B58" s="9" t="s">
        <v>130</v>
      </c>
      <c r="C58" s="9"/>
      <c r="D58" s="10" t="s">
        <v>10</v>
      </c>
      <c r="E58" s="10" t="s">
        <v>10</v>
      </c>
      <c r="F58" s="10" t="s">
        <v>11</v>
      </c>
      <c r="G58" s="11" t="s">
        <v>131</v>
      </c>
    </row>
    <row r="59" ht="30" customHeight="1" spans="1:7">
      <c r="A59" s="30" t="s">
        <v>132</v>
      </c>
      <c r="B59" s="12" t="s">
        <v>75</v>
      </c>
      <c r="C59" s="12" t="s">
        <v>133</v>
      </c>
      <c r="D59" s="13" t="s">
        <v>11</v>
      </c>
      <c r="E59" s="16">
        <v>6</v>
      </c>
      <c r="F59" s="13" t="s">
        <v>11</v>
      </c>
      <c r="G59" s="15"/>
    </row>
    <row r="60" ht="30" customHeight="1" spans="1:7">
      <c r="A60" s="30" t="s">
        <v>134</v>
      </c>
      <c r="B60" s="12" t="s">
        <v>78</v>
      </c>
      <c r="C60" s="12"/>
      <c r="D60" s="13" t="s">
        <v>11</v>
      </c>
      <c r="E60" s="16">
        <f>E59</f>
        <v>6</v>
      </c>
      <c r="F60" s="13" t="s">
        <v>11</v>
      </c>
      <c r="G60" s="21" t="s">
        <v>79</v>
      </c>
    </row>
    <row r="61" ht="30" customHeight="1" spans="1:7">
      <c r="A61" s="30" t="s">
        <v>135</v>
      </c>
      <c r="B61" s="12" t="s">
        <v>92</v>
      </c>
      <c r="C61" s="12" t="s">
        <v>82</v>
      </c>
      <c r="D61" s="13" t="s">
        <v>11</v>
      </c>
      <c r="E61" s="16">
        <f t="shared" ref="E61:E63" si="7">E60</f>
        <v>6</v>
      </c>
      <c r="F61" s="13" t="s">
        <v>11</v>
      </c>
      <c r="G61" s="15" t="s">
        <v>83</v>
      </c>
    </row>
    <row r="62" ht="30" customHeight="1" spans="1:7">
      <c r="A62" s="30" t="s">
        <v>136</v>
      </c>
      <c r="B62" s="12" t="s">
        <v>85</v>
      </c>
      <c r="C62" s="12"/>
      <c r="D62" s="13" t="s">
        <v>11</v>
      </c>
      <c r="E62" s="16">
        <f t="shared" si="7"/>
        <v>6</v>
      </c>
      <c r="F62" s="13" t="s">
        <v>11</v>
      </c>
      <c r="G62" s="15"/>
    </row>
    <row r="63" ht="30" customHeight="1" spans="1:7">
      <c r="A63" s="30" t="s">
        <v>137</v>
      </c>
      <c r="B63" s="12" t="s">
        <v>103</v>
      </c>
      <c r="C63" s="22"/>
      <c r="D63" s="13" t="s">
        <v>11</v>
      </c>
      <c r="E63" s="16">
        <f t="shared" si="7"/>
        <v>6</v>
      </c>
      <c r="F63" s="13" t="s">
        <v>11</v>
      </c>
      <c r="G63" s="15"/>
    </row>
    <row r="64" s="1" customFormat="1" ht="30" customHeight="1" spans="1:7">
      <c r="A64" s="19">
        <v>3.8</v>
      </c>
      <c r="B64" s="9" t="s">
        <v>138</v>
      </c>
      <c r="C64" s="9"/>
      <c r="D64" s="10" t="s">
        <v>10</v>
      </c>
      <c r="E64" s="10" t="s">
        <v>10</v>
      </c>
      <c r="F64" s="10" t="s">
        <v>11</v>
      </c>
      <c r="G64" s="11" t="s">
        <v>139</v>
      </c>
    </row>
    <row r="65" ht="30" customHeight="1" spans="1:7">
      <c r="A65" s="30" t="s">
        <v>140</v>
      </c>
      <c r="B65" s="12" t="s">
        <v>75</v>
      </c>
      <c r="C65" s="12" t="s">
        <v>141</v>
      </c>
      <c r="D65" s="13" t="s">
        <v>11</v>
      </c>
      <c r="E65" s="16">
        <v>5</v>
      </c>
      <c r="F65" s="13" t="s">
        <v>11</v>
      </c>
      <c r="G65" s="15"/>
    </row>
    <row r="66" ht="30" customHeight="1" spans="1:7">
      <c r="A66" s="30" t="s">
        <v>142</v>
      </c>
      <c r="B66" s="12" t="s">
        <v>78</v>
      </c>
      <c r="C66" s="12"/>
      <c r="D66" s="13" t="s">
        <v>11</v>
      </c>
      <c r="E66" s="16">
        <f>E65</f>
        <v>5</v>
      </c>
      <c r="F66" s="13" t="s">
        <v>11</v>
      </c>
      <c r="G66" s="21" t="s">
        <v>79</v>
      </c>
    </row>
    <row r="67" ht="30" customHeight="1" spans="1:7">
      <c r="A67" s="30" t="s">
        <v>143</v>
      </c>
      <c r="B67" s="12" t="s">
        <v>92</v>
      </c>
      <c r="C67" s="12" t="s">
        <v>82</v>
      </c>
      <c r="D67" s="13" t="s">
        <v>11</v>
      </c>
      <c r="E67" s="16">
        <f t="shared" ref="E67:E68" si="8">E66</f>
        <v>5</v>
      </c>
      <c r="F67" s="13" t="s">
        <v>11</v>
      </c>
      <c r="G67" s="15" t="s">
        <v>83</v>
      </c>
    </row>
    <row r="68" ht="30" customHeight="1" spans="1:7">
      <c r="A68" s="30" t="s">
        <v>144</v>
      </c>
      <c r="B68" s="12" t="s">
        <v>85</v>
      </c>
      <c r="C68" s="12"/>
      <c r="D68" s="13" t="s">
        <v>11</v>
      </c>
      <c r="E68" s="16">
        <f t="shared" si="8"/>
        <v>5</v>
      </c>
      <c r="F68" s="13" t="s">
        <v>11</v>
      </c>
      <c r="G68" s="15"/>
    </row>
    <row r="69" s="1" customFormat="1" ht="30" customHeight="1" spans="1:7">
      <c r="A69" s="19">
        <v>3.9</v>
      </c>
      <c r="B69" s="9" t="s">
        <v>145</v>
      </c>
      <c r="C69" s="9"/>
      <c r="D69" s="10" t="s">
        <v>10</v>
      </c>
      <c r="E69" s="10" t="s">
        <v>10</v>
      </c>
      <c r="F69" s="10" t="s">
        <v>11</v>
      </c>
      <c r="G69" s="11" t="s">
        <v>146</v>
      </c>
    </row>
    <row r="70" ht="30" customHeight="1" spans="1:7">
      <c r="A70" s="30" t="s">
        <v>147</v>
      </c>
      <c r="B70" s="12" t="s">
        <v>75</v>
      </c>
      <c r="C70" s="12" t="s">
        <v>76</v>
      </c>
      <c r="D70" s="13" t="s">
        <v>11</v>
      </c>
      <c r="E70" s="16">
        <v>1</v>
      </c>
      <c r="F70" s="13" t="s">
        <v>11</v>
      </c>
      <c r="G70" s="15"/>
    </row>
    <row r="71" ht="30" customHeight="1" spans="1:7">
      <c r="A71" s="30" t="s">
        <v>148</v>
      </c>
      <c r="B71" s="12" t="s">
        <v>78</v>
      </c>
      <c r="C71" s="12"/>
      <c r="D71" s="13" t="s">
        <v>11</v>
      </c>
      <c r="E71" s="16">
        <f>E70</f>
        <v>1</v>
      </c>
      <c r="F71" s="13" t="s">
        <v>11</v>
      </c>
      <c r="G71" s="21" t="s">
        <v>79</v>
      </c>
    </row>
    <row r="72" ht="30" customHeight="1" spans="1:7">
      <c r="A72" s="30" t="s">
        <v>149</v>
      </c>
      <c r="B72" s="12" t="s">
        <v>92</v>
      </c>
      <c r="C72" s="12" t="s">
        <v>82</v>
      </c>
      <c r="D72" s="13" t="s">
        <v>11</v>
      </c>
      <c r="E72" s="16">
        <f t="shared" ref="E72:E74" si="9">E71</f>
        <v>1</v>
      </c>
      <c r="F72" s="13" t="s">
        <v>11</v>
      </c>
      <c r="G72" s="15" t="s">
        <v>83</v>
      </c>
    </row>
    <row r="73" ht="30" customHeight="1" spans="1:7">
      <c r="A73" s="30" t="s">
        <v>150</v>
      </c>
      <c r="B73" s="12" t="s">
        <v>85</v>
      </c>
      <c r="C73" s="12"/>
      <c r="D73" s="13" t="s">
        <v>11</v>
      </c>
      <c r="E73" s="16">
        <f t="shared" si="9"/>
        <v>1</v>
      </c>
      <c r="F73" s="13" t="s">
        <v>11</v>
      </c>
      <c r="G73" s="15"/>
    </row>
    <row r="74" ht="30" customHeight="1" spans="1:7">
      <c r="A74" s="30" t="s">
        <v>151</v>
      </c>
      <c r="B74" s="12" t="s">
        <v>103</v>
      </c>
      <c r="C74" s="12"/>
      <c r="D74" s="13" t="s">
        <v>11</v>
      </c>
      <c r="E74" s="16">
        <f t="shared" si="9"/>
        <v>1</v>
      </c>
      <c r="F74" s="13" t="s">
        <v>11</v>
      </c>
      <c r="G74" s="15"/>
    </row>
    <row r="75" s="1" customFormat="1" ht="30" customHeight="1" spans="1:7">
      <c r="A75" s="23">
        <v>3.1</v>
      </c>
      <c r="B75" s="9" t="s">
        <v>152</v>
      </c>
      <c r="C75" s="9"/>
      <c r="D75" s="10" t="s">
        <v>10</v>
      </c>
      <c r="E75" s="10" t="s">
        <v>10</v>
      </c>
      <c r="F75" s="10" t="s">
        <v>11</v>
      </c>
      <c r="G75" s="11" t="s">
        <v>153</v>
      </c>
    </row>
    <row r="76" ht="30" customHeight="1" spans="1:7">
      <c r="A76" s="30" t="s">
        <v>154</v>
      </c>
      <c r="B76" s="12" t="s">
        <v>75</v>
      </c>
      <c r="C76" s="12" t="s">
        <v>155</v>
      </c>
      <c r="D76" s="13" t="s">
        <v>11</v>
      </c>
      <c r="E76" s="16">
        <v>1</v>
      </c>
      <c r="F76" s="13" t="s">
        <v>11</v>
      </c>
      <c r="G76" s="15"/>
    </row>
    <row r="77" ht="30" customHeight="1" spans="1:7">
      <c r="A77" s="30" t="s">
        <v>156</v>
      </c>
      <c r="B77" s="12" t="s">
        <v>78</v>
      </c>
      <c r="C77" s="12"/>
      <c r="D77" s="13" t="s">
        <v>11</v>
      </c>
      <c r="E77" s="16">
        <f>E76</f>
        <v>1</v>
      </c>
      <c r="F77" s="13" t="s">
        <v>11</v>
      </c>
      <c r="G77" s="21" t="s">
        <v>79</v>
      </c>
    </row>
    <row r="78" ht="30" customHeight="1" spans="1:7">
      <c r="A78" s="30" t="s">
        <v>157</v>
      </c>
      <c r="B78" s="12" t="s">
        <v>92</v>
      </c>
      <c r="C78" s="12" t="s">
        <v>82</v>
      </c>
      <c r="D78" s="13" t="s">
        <v>11</v>
      </c>
      <c r="E78" s="16">
        <f t="shared" ref="E78:E79" si="10">E77</f>
        <v>1</v>
      </c>
      <c r="F78" s="13" t="s">
        <v>11</v>
      </c>
      <c r="G78" s="15" t="s">
        <v>83</v>
      </c>
    </row>
    <row r="79" ht="30" customHeight="1" spans="1:7">
      <c r="A79" s="30" t="s">
        <v>158</v>
      </c>
      <c r="B79" s="12" t="s">
        <v>85</v>
      </c>
      <c r="C79" s="12"/>
      <c r="D79" s="13" t="s">
        <v>11</v>
      </c>
      <c r="E79" s="16">
        <f t="shared" si="10"/>
        <v>1</v>
      </c>
      <c r="F79" s="13" t="s">
        <v>11</v>
      </c>
      <c r="G79" s="15"/>
    </row>
    <row r="80" s="1" customFormat="1" ht="30" customHeight="1" spans="1:7">
      <c r="A80" s="23">
        <v>3.11</v>
      </c>
      <c r="B80" s="9" t="s">
        <v>159</v>
      </c>
      <c r="C80" s="9"/>
      <c r="D80" s="10" t="s">
        <v>10</v>
      </c>
      <c r="E80" s="10" t="s">
        <v>10</v>
      </c>
      <c r="F80" s="10" t="s">
        <v>11</v>
      </c>
      <c r="G80" s="11" t="s">
        <v>160</v>
      </c>
    </row>
    <row r="81" ht="30" customHeight="1" spans="1:7">
      <c r="A81" s="30" t="s">
        <v>161</v>
      </c>
      <c r="B81" s="12" t="s">
        <v>75</v>
      </c>
      <c r="C81" s="12" t="s">
        <v>162</v>
      </c>
      <c r="D81" s="13" t="s">
        <v>11</v>
      </c>
      <c r="E81" s="16">
        <v>3</v>
      </c>
      <c r="F81" s="13" t="s">
        <v>11</v>
      </c>
      <c r="G81" s="15"/>
    </row>
    <row r="82" ht="30" customHeight="1" spans="1:7">
      <c r="A82" s="30" t="s">
        <v>163</v>
      </c>
      <c r="B82" s="12" t="s">
        <v>78</v>
      </c>
      <c r="C82" s="12"/>
      <c r="D82" s="13" t="s">
        <v>11</v>
      </c>
      <c r="E82" s="16">
        <f>E81</f>
        <v>3</v>
      </c>
      <c r="F82" s="13" t="s">
        <v>11</v>
      </c>
      <c r="G82" s="21" t="s">
        <v>79</v>
      </c>
    </row>
    <row r="83" ht="30" customHeight="1" spans="1:7">
      <c r="A83" s="30" t="s">
        <v>164</v>
      </c>
      <c r="B83" s="12" t="s">
        <v>92</v>
      </c>
      <c r="C83" s="12" t="s">
        <v>82</v>
      </c>
      <c r="D83" s="13" t="s">
        <v>11</v>
      </c>
      <c r="E83" s="16">
        <f t="shared" ref="E83:E84" si="11">E82</f>
        <v>3</v>
      </c>
      <c r="F83" s="13" t="s">
        <v>11</v>
      </c>
      <c r="G83" s="15" t="s">
        <v>83</v>
      </c>
    </row>
    <row r="84" ht="30" customHeight="1" spans="1:7">
      <c r="A84" s="30" t="s">
        <v>165</v>
      </c>
      <c r="B84" s="12" t="s">
        <v>85</v>
      </c>
      <c r="C84" s="12"/>
      <c r="D84" s="13" t="s">
        <v>11</v>
      </c>
      <c r="E84" s="16">
        <f t="shared" si="11"/>
        <v>3</v>
      </c>
      <c r="F84" s="13" t="s">
        <v>11</v>
      </c>
      <c r="G84" s="15"/>
    </row>
    <row r="85" s="1" customFormat="1" ht="30" customHeight="1" spans="1:7">
      <c r="A85" s="23">
        <v>3.12</v>
      </c>
      <c r="B85" s="9" t="s">
        <v>166</v>
      </c>
      <c r="C85" s="9"/>
      <c r="D85" s="10" t="s">
        <v>10</v>
      </c>
      <c r="E85" s="10" t="s">
        <v>10</v>
      </c>
      <c r="F85" s="10" t="s">
        <v>11</v>
      </c>
      <c r="G85" s="11" t="s">
        <v>167</v>
      </c>
    </row>
    <row r="86" ht="30" customHeight="1" spans="1:7">
      <c r="A86" s="30" t="s">
        <v>168</v>
      </c>
      <c r="B86" s="12" t="s">
        <v>75</v>
      </c>
      <c r="C86" s="12" t="s">
        <v>169</v>
      </c>
      <c r="D86" s="13" t="s">
        <v>11</v>
      </c>
      <c r="E86" s="16">
        <v>2</v>
      </c>
      <c r="F86" s="13" t="s">
        <v>11</v>
      </c>
      <c r="G86" s="15"/>
    </row>
    <row r="87" ht="30" customHeight="1" spans="1:7">
      <c r="A87" s="30" t="s">
        <v>170</v>
      </c>
      <c r="B87" s="12" t="s">
        <v>78</v>
      </c>
      <c r="C87" s="12"/>
      <c r="D87" s="13" t="s">
        <v>11</v>
      </c>
      <c r="E87" s="16">
        <f>E86</f>
        <v>2</v>
      </c>
      <c r="F87" s="13" t="s">
        <v>11</v>
      </c>
      <c r="G87" s="21" t="s">
        <v>79</v>
      </c>
    </row>
    <row r="88" ht="30" customHeight="1" spans="1:7">
      <c r="A88" s="30" t="s">
        <v>171</v>
      </c>
      <c r="B88" s="12" t="s">
        <v>92</v>
      </c>
      <c r="C88" s="12" t="s">
        <v>82</v>
      </c>
      <c r="D88" s="13" t="s">
        <v>11</v>
      </c>
      <c r="E88" s="16">
        <f t="shared" ref="E88:E89" si="12">E87</f>
        <v>2</v>
      </c>
      <c r="F88" s="13" t="s">
        <v>11</v>
      </c>
      <c r="G88" s="15" t="s">
        <v>83</v>
      </c>
    </row>
    <row r="89" ht="30" customHeight="1" spans="1:7">
      <c r="A89" s="30" t="s">
        <v>172</v>
      </c>
      <c r="B89" s="12" t="s">
        <v>85</v>
      </c>
      <c r="C89" s="12"/>
      <c r="D89" s="13" t="s">
        <v>11</v>
      </c>
      <c r="E89" s="16">
        <f t="shared" si="12"/>
        <v>2</v>
      </c>
      <c r="F89" s="13" t="s">
        <v>11</v>
      </c>
      <c r="G89" s="15"/>
    </row>
    <row r="90" s="1" customFormat="1" ht="30" customHeight="1" spans="1:7">
      <c r="A90" s="23">
        <v>3.13</v>
      </c>
      <c r="B90" s="9" t="s">
        <v>173</v>
      </c>
      <c r="C90" s="9"/>
      <c r="D90" s="10" t="s">
        <v>10</v>
      </c>
      <c r="E90" s="10" t="s">
        <v>10</v>
      </c>
      <c r="F90" s="10" t="s">
        <v>11</v>
      </c>
      <c r="G90" s="11" t="s">
        <v>174</v>
      </c>
    </row>
    <row r="91" ht="30" customHeight="1" spans="1:7">
      <c r="A91" s="30" t="s">
        <v>175</v>
      </c>
      <c r="B91" s="12" t="s">
        <v>75</v>
      </c>
      <c r="C91" s="12" t="s">
        <v>176</v>
      </c>
      <c r="D91" s="13" t="s">
        <v>11</v>
      </c>
      <c r="E91" s="16">
        <v>100</v>
      </c>
      <c r="F91" s="13" t="s">
        <v>11</v>
      </c>
      <c r="G91" s="15"/>
    </row>
    <row r="92" ht="30" customHeight="1" spans="1:7">
      <c r="A92" s="30" t="s">
        <v>177</v>
      </c>
      <c r="B92" s="12" t="s">
        <v>78</v>
      </c>
      <c r="C92" s="12"/>
      <c r="D92" s="13" t="s">
        <v>11</v>
      </c>
      <c r="E92" s="16">
        <f>E91</f>
        <v>100</v>
      </c>
      <c r="F92" s="13" t="s">
        <v>11</v>
      </c>
      <c r="G92" s="21" t="s">
        <v>79</v>
      </c>
    </row>
    <row r="93" ht="30" customHeight="1" spans="1:7">
      <c r="A93" s="30" t="s">
        <v>178</v>
      </c>
      <c r="B93" s="12" t="s">
        <v>179</v>
      </c>
      <c r="C93" s="12"/>
      <c r="D93" s="13" t="s">
        <v>11</v>
      </c>
      <c r="E93" s="16">
        <f t="shared" ref="E93:E94" si="13">E92</f>
        <v>100</v>
      </c>
      <c r="F93" s="13" t="s">
        <v>11</v>
      </c>
      <c r="G93" s="15"/>
    </row>
    <row r="94" ht="30" customHeight="1" spans="1:7">
      <c r="A94" s="30" t="s">
        <v>180</v>
      </c>
      <c r="B94" s="12" t="s">
        <v>120</v>
      </c>
      <c r="C94" s="12"/>
      <c r="D94" s="13" t="s">
        <v>11</v>
      </c>
      <c r="E94" s="16">
        <f t="shared" si="13"/>
        <v>100</v>
      </c>
      <c r="F94" s="13" t="s">
        <v>11</v>
      </c>
      <c r="G94" s="15"/>
    </row>
    <row r="95" s="1" customFormat="1" ht="30" customHeight="1" spans="1:7">
      <c r="A95" s="31" t="s">
        <v>181</v>
      </c>
      <c r="B95" s="9" t="s">
        <v>182</v>
      </c>
      <c r="C95" s="9"/>
      <c r="D95" s="10" t="s">
        <v>10</v>
      </c>
      <c r="E95" s="10" t="s">
        <v>10</v>
      </c>
      <c r="F95" s="10" t="s">
        <v>11</v>
      </c>
      <c r="G95" s="11">
        <v>4.1</v>
      </c>
    </row>
    <row r="96" ht="30" customHeight="1" spans="1:7">
      <c r="A96" s="20">
        <v>4.1</v>
      </c>
      <c r="B96" s="12" t="s">
        <v>183</v>
      </c>
      <c r="C96" s="12"/>
      <c r="D96" s="13" t="s">
        <v>11</v>
      </c>
      <c r="E96" s="16">
        <f>1562+418</f>
        <v>1980</v>
      </c>
      <c r="F96" s="13" t="s">
        <v>11</v>
      </c>
      <c r="G96" s="15" t="s">
        <v>184</v>
      </c>
    </row>
    <row r="97" s="1" customFormat="1" ht="30" customHeight="1" spans="1:7">
      <c r="A97" s="31" t="s">
        <v>185</v>
      </c>
      <c r="B97" s="9" t="s">
        <v>186</v>
      </c>
      <c r="C97" s="24" t="s">
        <v>187</v>
      </c>
      <c r="D97" s="10" t="s">
        <v>10</v>
      </c>
      <c r="E97" s="10" t="s">
        <v>10</v>
      </c>
      <c r="F97" s="25">
        <f>SUM(F98:F101)</f>
        <v>1497300</v>
      </c>
      <c r="G97" s="11" t="s">
        <v>188</v>
      </c>
    </row>
    <row r="98" s="1" customFormat="1" ht="30" customHeight="1" spans="1:7">
      <c r="A98" s="19">
        <v>5.1</v>
      </c>
      <c r="B98" s="9" t="s">
        <v>189</v>
      </c>
      <c r="C98" s="24" t="s">
        <v>187</v>
      </c>
      <c r="D98" s="25">
        <v>750100</v>
      </c>
      <c r="E98" s="26">
        <v>1</v>
      </c>
      <c r="F98" s="25">
        <f>D98*E98</f>
        <v>750100</v>
      </c>
      <c r="G98" s="11" t="s">
        <v>190</v>
      </c>
    </row>
    <row r="99" s="1" customFormat="1" ht="30" customHeight="1" spans="1:7">
      <c r="A99" s="19">
        <v>5.2</v>
      </c>
      <c r="B99" s="9" t="s">
        <v>191</v>
      </c>
      <c r="C99" s="24" t="s">
        <v>187</v>
      </c>
      <c r="D99" s="25">
        <v>200000</v>
      </c>
      <c r="E99" s="26">
        <v>1</v>
      </c>
      <c r="F99" s="25">
        <f t="shared" ref="F99:F101" si="14">D99*E99</f>
        <v>200000</v>
      </c>
      <c r="G99" s="11" t="s">
        <v>192</v>
      </c>
    </row>
    <row r="100" s="1" customFormat="1" ht="30" customHeight="1" spans="1:7">
      <c r="A100" s="19">
        <v>5.3</v>
      </c>
      <c r="B100" s="9" t="s">
        <v>193</v>
      </c>
      <c r="C100" s="24" t="s">
        <v>187</v>
      </c>
      <c r="D100" s="25">
        <v>130400</v>
      </c>
      <c r="E100" s="26">
        <v>1</v>
      </c>
      <c r="F100" s="25">
        <f t="shared" si="14"/>
        <v>130400</v>
      </c>
      <c r="G100" s="11" t="s">
        <v>194</v>
      </c>
    </row>
    <row r="101" s="1" customFormat="1" ht="30" customHeight="1" spans="1:7">
      <c r="A101" s="19">
        <v>5.4</v>
      </c>
      <c r="B101" s="9" t="s">
        <v>195</v>
      </c>
      <c r="C101" s="24" t="s">
        <v>187</v>
      </c>
      <c r="D101" s="25">
        <v>416800</v>
      </c>
      <c r="E101" s="26">
        <v>1</v>
      </c>
      <c r="F101" s="25">
        <f t="shared" si="14"/>
        <v>416800</v>
      </c>
      <c r="G101" s="11"/>
    </row>
    <row r="102" ht="46" customHeight="1" spans="1:7">
      <c r="A102" s="9" t="s">
        <v>196</v>
      </c>
      <c r="B102" s="9" t="s">
        <v>197</v>
      </c>
      <c r="C102" s="24" t="s">
        <v>198</v>
      </c>
      <c r="D102" s="27"/>
      <c r="E102" s="28"/>
      <c r="F102" s="10" t="s">
        <v>11</v>
      </c>
      <c r="G102" s="15" t="s">
        <v>199</v>
      </c>
    </row>
    <row r="103" ht="30" customHeight="1" spans="1:7">
      <c r="A103" s="9" t="s">
        <v>200</v>
      </c>
      <c r="B103" s="9" t="s">
        <v>201</v>
      </c>
      <c r="C103" s="24" t="s">
        <v>202</v>
      </c>
      <c r="D103" s="27"/>
      <c r="E103" s="28"/>
      <c r="F103" s="10" t="s">
        <v>11</v>
      </c>
      <c r="G103" s="15" t="s">
        <v>203</v>
      </c>
    </row>
    <row r="104" ht="30" customHeight="1" spans="1:7">
      <c r="A104" s="9" t="s">
        <v>204</v>
      </c>
      <c r="B104" s="9" t="s">
        <v>205</v>
      </c>
      <c r="C104" s="24" t="s">
        <v>206</v>
      </c>
      <c r="D104" s="27"/>
      <c r="E104" s="28"/>
      <c r="F104" s="10" t="s">
        <v>11</v>
      </c>
      <c r="G104" s="15" t="s">
        <v>207</v>
      </c>
    </row>
    <row r="105" ht="30" customHeight="1" spans="1:7">
      <c r="A105" s="9" t="s">
        <v>208</v>
      </c>
      <c r="B105" s="9" t="s">
        <v>209</v>
      </c>
      <c r="C105" s="24" t="s">
        <v>210</v>
      </c>
      <c r="D105" s="27"/>
      <c r="E105" s="28"/>
      <c r="F105" s="10" t="s">
        <v>11</v>
      </c>
      <c r="G105" s="15"/>
    </row>
    <row r="110" spans="6:6">
      <c r="F110" s="29"/>
    </row>
  </sheetData>
  <autoFilter ref="A2:G105">
    <extLst/>
  </autoFilter>
  <mergeCells count="5">
    <mergeCell ref="A1:G1"/>
    <mergeCell ref="C102:E102"/>
    <mergeCell ref="C103:E103"/>
    <mergeCell ref="C104:E104"/>
    <mergeCell ref="C105:E105"/>
  </mergeCells>
  <pageMargins left="0.75" right="0.75" top="1" bottom="1" header="0.511805555555556" footer="0.511805555555556"/>
  <pageSetup paperSize="9" scale="66" fitToHeight="0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投标报价测算表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WPS_1226559180</cp:lastModifiedBy>
  <dcterms:created xsi:type="dcterms:W3CDTF">2024-05-02T13:55:00Z</dcterms:created>
  <dcterms:modified xsi:type="dcterms:W3CDTF">2024-05-06T15:42:42Z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1B8D70CFF3F04BE88E31968EBFA2C7E3_13</vt:lpwstr>
  </property>
  <property fmtid="{D5CDD505-2E9C-101B-9397-08002B2CF9AE}" pid="3" name="KSOProductBuildVer">
    <vt:lpwstr>2052-12.1.0.16729</vt:lpwstr>
  </property>
</Properties>
</file>